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ASUS\Desktop\D1-D7 MARCH\"/>
    </mc:Choice>
  </mc:AlternateContent>
  <xr:revisionPtr revIDLastSave="0" documentId="8_{56C8BC20-2CB3-453F-83D8-252E3DFFC2C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2" r:id="rId1"/>
  </sheets>
  <calcPr calcId="191029"/>
  <webPublishing codePage="1252"/>
</workbook>
</file>

<file path=xl/calcChain.xml><?xml version="1.0" encoding="utf-8"?>
<calcChain xmlns="http://schemas.openxmlformats.org/spreadsheetml/2006/main">
  <c r="E10" i="2" l="1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9" i="2"/>
  <c r="D30" i="2" l="1"/>
  <c r="F30" i="2"/>
  <c r="H30" i="2"/>
  <c r="I30" i="2"/>
  <c r="K30" i="2"/>
  <c r="C30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9" i="2"/>
  <c r="J30" i="2" l="1"/>
  <c r="G30" i="2"/>
  <c r="E30" i="2"/>
</calcChain>
</file>

<file path=xl/sharedStrings.xml><?xml version="1.0" encoding="utf-8"?>
<sst xmlns="http://schemas.openxmlformats.org/spreadsheetml/2006/main" count="40" uniqueCount="40">
  <si>
    <t>Town Name</t>
  </si>
  <si>
    <t>New Connection pending from previous period</t>
  </si>
  <si>
    <t>New Connection applied in current period</t>
  </si>
  <si>
    <t>Total New Connection pending for release</t>
  </si>
  <si>
    <t>Total Connection released in current period</t>
  </si>
  <si>
    <t>Connection released within SERC time limit</t>
  </si>
  <si>
    <t>Connection released beyond SERC time limit</t>
  </si>
  <si>
    <t>Aland</t>
  </si>
  <si>
    <t>Bellary</t>
  </si>
  <si>
    <t>Bhalki</t>
  </si>
  <si>
    <t>Bidar</t>
  </si>
  <si>
    <t>Gangavathi</t>
  </si>
  <si>
    <t>Gulbarga</t>
  </si>
  <si>
    <t>Hospet</t>
  </si>
  <si>
    <t>Humnabad</t>
  </si>
  <si>
    <t>Kampli</t>
  </si>
  <si>
    <t>Koppal</t>
  </si>
  <si>
    <t>Manvi</t>
  </si>
  <si>
    <t>Raichur</t>
  </si>
  <si>
    <t>Sedam</t>
  </si>
  <si>
    <t>Shahabad</t>
  </si>
  <si>
    <t>Shorapur</t>
  </si>
  <si>
    <t>Sindhanur</t>
  </si>
  <si>
    <t>Sirguppa</t>
  </si>
  <si>
    <t>Wadi</t>
  </si>
  <si>
    <t>Yadgir</t>
  </si>
  <si>
    <t>New Service Connection Report</t>
  </si>
  <si>
    <t>Level of Monitoring: PFC/MoP</t>
  </si>
  <si>
    <t>Format: D2</t>
  </si>
  <si>
    <t>Name of State: Karnataka</t>
  </si>
  <si>
    <t>Name of Discom: GESCOM</t>
  </si>
  <si>
    <t>Sl. No</t>
  </si>
  <si>
    <t xml:space="preserve">Connection yet to be released </t>
  </si>
  <si>
    <t xml:space="preserve">% of Connection released within SERC time limit </t>
  </si>
  <si>
    <t>Connections released by IT system (Nos.)</t>
  </si>
  <si>
    <t>Total</t>
  </si>
  <si>
    <t>Basavkalyan</t>
  </si>
  <si>
    <t>Sahapur</t>
  </si>
  <si>
    <t>Period: 1 Month ( 1st March'2021 to 31th March'2021)</t>
  </si>
  <si>
    <t>Reporting Month:…. April'2021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</si>
</sst>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yy;@"/>
    <numFmt numFmtId="165" formatCode="0;[Red]0"/>
  </numFmts>
  <fonts count="9" x14ac:knownFonts="1">
    <font>
      <sz val="10"/>
      <color theme="1"/>
      <name val="Tahoma"/>
      <family val="2"/>
    </font>
    <font>
      <b/>
      <u/>
      <sz val="13"/>
      <color theme="1"/>
      <name val="Book Antiqua"/>
      <family val="1"/>
    </font>
    <font>
      <b/>
      <u/>
      <sz val="13"/>
      <color rgb="FF000000"/>
      <name val="Book Antiqua"/>
      <family val="1"/>
    </font>
    <font>
      <b/>
      <sz val="13"/>
      <color rgb="FF000000"/>
      <name val="Book Antiqua"/>
      <family val="1"/>
    </font>
    <font>
      <sz val="13"/>
      <color theme="1"/>
      <name val="Book Antiqua"/>
      <family val="1"/>
    </font>
    <font>
      <b/>
      <sz val="13"/>
      <color indexed="8"/>
      <name val="Book Antiqua"/>
      <family val="1"/>
    </font>
    <font>
      <b/>
      <sz val="12"/>
      <color theme="1"/>
      <name val="Book Antiqua"/>
      <family val="1"/>
    </font>
    <font>
      <sz val="12"/>
      <color theme="1"/>
      <name val="Book Antiqua"/>
      <family val="1"/>
    </font>
    <font>
      <b/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3" fontId="6" fillId="2" borderId="5" xfId="0" applyNumberFormat="1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/>
    </xf>
    <xf numFmtId="3" fontId="7" fillId="2" borderId="8" xfId="0" applyNumberFormat="1" applyFont="1" applyFill="1" applyBorder="1" applyAlignment="1">
      <alignment horizontal="center" vertical="center"/>
    </xf>
    <xf numFmtId="2" fontId="6" fillId="2" borderId="5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2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165" fontId="6" fillId="2" borderId="5" xfId="0" applyNumberFormat="1" applyFont="1" applyFill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8" fillId="0" borderId="10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center" vertical="center"/>
    </xf>
    <xf numFmtId="3" fontId="6" fillId="2" borderId="1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tabSelected="1" topLeftCell="A7" zoomScale="90" zoomScaleNormal="90" workbookViewId="0">
      <selection activeCell="M21" sqref="M21"/>
    </sheetView>
  </sheetViews>
  <sheetFormatPr defaultRowHeight="12.75" x14ac:dyDescent="0.2"/>
  <cols>
    <col min="1" max="1" width="8.140625" style="19" customWidth="1"/>
    <col min="2" max="2" width="25.42578125" style="14" customWidth="1"/>
    <col min="3" max="3" width="17.5703125" style="40" customWidth="1"/>
    <col min="4" max="4" width="15.28515625" style="40" customWidth="1"/>
    <col min="5" max="5" width="16.140625" style="14" customWidth="1"/>
    <col min="6" max="6" width="14.42578125" style="31" customWidth="1"/>
    <col min="7" max="7" width="12.5703125" style="14" customWidth="1"/>
    <col min="8" max="8" width="14.5703125" style="31" customWidth="1"/>
    <col min="9" max="9" width="14.7109375" style="31" customWidth="1"/>
    <col min="10" max="10" width="15.140625" style="15" customWidth="1"/>
    <col min="11" max="11" width="17" style="14" customWidth="1"/>
  </cols>
  <sheetData>
    <row r="1" spans="1:11" ht="17.25" x14ac:dyDescent="0.2">
      <c r="A1" s="41" t="s">
        <v>26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ht="17.25" x14ac:dyDescent="0.2">
      <c r="A2" s="44" t="s">
        <v>27</v>
      </c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ht="17.25" x14ac:dyDescent="0.2">
      <c r="A3" s="47" t="s">
        <v>28</v>
      </c>
      <c r="B3" s="48"/>
      <c r="C3" s="48"/>
      <c r="D3" s="48"/>
      <c r="E3" s="48"/>
      <c r="F3" s="48"/>
      <c r="G3" s="48"/>
      <c r="H3" s="48"/>
      <c r="I3" s="48"/>
      <c r="J3" s="48"/>
      <c r="K3" s="49"/>
    </row>
    <row r="4" spans="1:11" ht="17.25" x14ac:dyDescent="0.2">
      <c r="A4" s="16" t="s">
        <v>29</v>
      </c>
      <c r="B4" s="9"/>
      <c r="C4" s="34"/>
      <c r="D4" s="34"/>
      <c r="E4" s="6"/>
      <c r="F4" s="26"/>
      <c r="G4" s="6"/>
      <c r="H4" s="26"/>
      <c r="I4" s="26"/>
      <c r="J4" s="7"/>
      <c r="K4" s="10"/>
    </row>
    <row r="5" spans="1:11" ht="17.25" x14ac:dyDescent="0.2">
      <c r="A5" s="16" t="s">
        <v>30</v>
      </c>
      <c r="B5" s="9"/>
      <c r="C5" s="35"/>
      <c r="D5" s="34"/>
      <c r="E5" s="6"/>
      <c r="F5" s="26"/>
      <c r="G5" s="9"/>
      <c r="H5" s="26"/>
      <c r="I5" s="26"/>
      <c r="J5" s="7"/>
      <c r="K5" s="11"/>
    </row>
    <row r="6" spans="1:11" ht="17.25" x14ac:dyDescent="0.2">
      <c r="A6" s="16" t="s">
        <v>39</v>
      </c>
      <c r="B6" s="9"/>
      <c r="C6" s="35"/>
      <c r="D6" s="34"/>
      <c r="E6" s="6"/>
      <c r="F6" s="26"/>
      <c r="G6" s="9"/>
      <c r="H6" s="26"/>
      <c r="I6" s="26"/>
      <c r="J6" s="7"/>
      <c r="K6" s="11"/>
    </row>
    <row r="7" spans="1:11" ht="17.25" x14ac:dyDescent="0.2">
      <c r="A7" s="17" t="s">
        <v>38</v>
      </c>
      <c r="B7" s="9"/>
      <c r="C7" s="35"/>
      <c r="D7" s="34"/>
      <c r="E7" s="6"/>
      <c r="F7" s="26"/>
      <c r="G7" s="9"/>
      <c r="H7" s="26"/>
      <c r="I7" s="26"/>
      <c r="J7" s="7"/>
      <c r="K7" s="11"/>
    </row>
    <row r="8" spans="1:11" ht="82.15" customHeight="1" x14ac:dyDescent="0.2">
      <c r="A8" s="18" t="s">
        <v>31</v>
      </c>
      <c r="B8" s="1" t="s">
        <v>0</v>
      </c>
      <c r="C8" s="36" t="s">
        <v>1</v>
      </c>
      <c r="D8" s="36" t="s">
        <v>2</v>
      </c>
      <c r="E8" s="1" t="s">
        <v>3</v>
      </c>
      <c r="F8" s="27" t="s">
        <v>4</v>
      </c>
      <c r="G8" s="1" t="s">
        <v>32</v>
      </c>
      <c r="H8" s="27" t="s">
        <v>5</v>
      </c>
      <c r="I8" s="27" t="s">
        <v>6</v>
      </c>
      <c r="J8" s="5" t="s">
        <v>33</v>
      </c>
      <c r="K8" s="2" t="s">
        <v>34</v>
      </c>
    </row>
    <row r="9" spans="1:11" ht="15.75" x14ac:dyDescent="0.2">
      <c r="A9" s="8">
        <v>1</v>
      </c>
      <c r="B9" s="3" t="s">
        <v>7</v>
      </c>
      <c r="C9" s="37">
        <v>204</v>
      </c>
      <c r="D9" s="37">
        <v>42</v>
      </c>
      <c r="E9" s="37">
        <f>C9+D9</f>
        <v>246</v>
      </c>
      <c r="F9" s="32">
        <v>19</v>
      </c>
      <c r="G9" s="12">
        <f>E9-F9</f>
        <v>227</v>
      </c>
      <c r="H9" s="32">
        <v>18</v>
      </c>
      <c r="I9" s="32">
        <v>1</v>
      </c>
      <c r="J9" s="13">
        <f>(H9/F9)*100</f>
        <v>94.73684210526315</v>
      </c>
      <c r="K9" s="28">
        <v>19</v>
      </c>
    </row>
    <row r="10" spans="1:11" ht="15.75" x14ac:dyDescent="0.2">
      <c r="A10" s="8">
        <v>2</v>
      </c>
      <c r="B10" s="3" t="s">
        <v>36</v>
      </c>
      <c r="C10" s="37">
        <v>742</v>
      </c>
      <c r="D10" s="37">
        <v>71</v>
      </c>
      <c r="E10" s="37">
        <f t="shared" ref="E10:E29" si="0">C10+D10</f>
        <v>813</v>
      </c>
      <c r="F10" s="32">
        <v>37</v>
      </c>
      <c r="G10" s="12">
        <f t="shared" ref="G10:G29" si="1">E10-F10</f>
        <v>776</v>
      </c>
      <c r="H10" s="32">
        <v>3</v>
      </c>
      <c r="I10" s="32">
        <v>34</v>
      </c>
      <c r="J10" s="13">
        <f t="shared" ref="J10:J29" si="2">(H10/F10)*100</f>
        <v>8.1081081081081088</v>
      </c>
      <c r="K10" s="28">
        <v>37</v>
      </c>
    </row>
    <row r="11" spans="1:11" ht="15.75" x14ac:dyDescent="0.2">
      <c r="A11" s="8">
        <v>3</v>
      </c>
      <c r="B11" s="3" t="s">
        <v>8</v>
      </c>
      <c r="C11" s="37">
        <v>1591</v>
      </c>
      <c r="D11" s="37">
        <v>597</v>
      </c>
      <c r="E11" s="37">
        <f t="shared" si="0"/>
        <v>2188</v>
      </c>
      <c r="F11" s="32">
        <v>641</v>
      </c>
      <c r="G11" s="12">
        <f t="shared" si="1"/>
        <v>1547</v>
      </c>
      <c r="H11" s="32">
        <v>593</v>
      </c>
      <c r="I11" s="32">
        <v>48</v>
      </c>
      <c r="J11" s="13">
        <f t="shared" si="2"/>
        <v>92.511700468018716</v>
      </c>
      <c r="K11" s="28">
        <v>641</v>
      </c>
    </row>
    <row r="12" spans="1:11" ht="15.75" x14ac:dyDescent="0.2">
      <c r="A12" s="8">
        <v>4</v>
      </c>
      <c r="B12" s="3" t="s">
        <v>9</v>
      </c>
      <c r="C12" s="37">
        <v>424</v>
      </c>
      <c r="D12" s="37">
        <v>95</v>
      </c>
      <c r="E12" s="37">
        <f t="shared" si="0"/>
        <v>519</v>
      </c>
      <c r="F12" s="32">
        <v>61</v>
      </c>
      <c r="G12" s="12">
        <f t="shared" si="1"/>
        <v>458</v>
      </c>
      <c r="H12" s="32">
        <v>46</v>
      </c>
      <c r="I12" s="32">
        <v>15</v>
      </c>
      <c r="J12" s="13">
        <f t="shared" si="2"/>
        <v>75.409836065573771</v>
      </c>
      <c r="K12" s="28">
        <v>61</v>
      </c>
    </row>
    <row r="13" spans="1:11" ht="15.75" x14ac:dyDescent="0.2">
      <c r="A13" s="8">
        <v>5</v>
      </c>
      <c r="B13" s="3" t="s">
        <v>10</v>
      </c>
      <c r="C13" s="37">
        <v>2288</v>
      </c>
      <c r="D13" s="37">
        <v>523</v>
      </c>
      <c r="E13" s="37">
        <f t="shared" si="0"/>
        <v>2811</v>
      </c>
      <c r="F13" s="32">
        <v>656</v>
      </c>
      <c r="G13" s="12">
        <f t="shared" si="1"/>
        <v>2155</v>
      </c>
      <c r="H13" s="32">
        <v>595</v>
      </c>
      <c r="I13" s="32">
        <v>61</v>
      </c>
      <c r="J13" s="13">
        <f t="shared" si="2"/>
        <v>90.701219512195124</v>
      </c>
      <c r="K13" s="28">
        <v>656</v>
      </c>
    </row>
    <row r="14" spans="1:11" ht="15.75" x14ac:dyDescent="0.2">
      <c r="A14" s="8">
        <v>6</v>
      </c>
      <c r="B14" s="3" t="s">
        <v>11</v>
      </c>
      <c r="C14" s="37">
        <v>546</v>
      </c>
      <c r="D14" s="37">
        <v>190</v>
      </c>
      <c r="E14" s="37">
        <f t="shared" si="0"/>
        <v>736</v>
      </c>
      <c r="F14" s="32">
        <v>137</v>
      </c>
      <c r="G14" s="12">
        <f t="shared" si="1"/>
        <v>599</v>
      </c>
      <c r="H14" s="32">
        <v>64</v>
      </c>
      <c r="I14" s="32">
        <v>73</v>
      </c>
      <c r="J14" s="13">
        <f t="shared" si="2"/>
        <v>46.715328467153284</v>
      </c>
      <c r="K14" s="28">
        <v>137</v>
      </c>
    </row>
    <row r="15" spans="1:11" ht="15.75" x14ac:dyDescent="0.2">
      <c r="A15" s="8">
        <v>7</v>
      </c>
      <c r="B15" s="3" t="s">
        <v>12</v>
      </c>
      <c r="C15" s="37">
        <v>6450</v>
      </c>
      <c r="D15" s="37">
        <v>1122</v>
      </c>
      <c r="E15" s="37">
        <f t="shared" si="0"/>
        <v>7572</v>
      </c>
      <c r="F15" s="32">
        <v>800</v>
      </c>
      <c r="G15" s="12">
        <f t="shared" si="1"/>
        <v>6772</v>
      </c>
      <c r="H15" s="32">
        <v>671</v>
      </c>
      <c r="I15" s="32">
        <v>129</v>
      </c>
      <c r="J15" s="13">
        <f t="shared" si="2"/>
        <v>83.875</v>
      </c>
      <c r="K15" s="28">
        <v>800</v>
      </c>
    </row>
    <row r="16" spans="1:11" ht="15.75" x14ac:dyDescent="0.2">
      <c r="A16" s="8">
        <v>8</v>
      </c>
      <c r="B16" s="3" t="s">
        <v>13</v>
      </c>
      <c r="C16" s="37">
        <v>1059</v>
      </c>
      <c r="D16" s="37">
        <v>267</v>
      </c>
      <c r="E16" s="37">
        <f t="shared" si="0"/>
        <v>1326</v>
      </c>
      <c r="F16" s="32">
        <v>234</v>
      </c>
      <c r="G16" s="12">
        <f t="shared" si="1"/>
        <v>1092</v>
      </c>
      <c r="H16" s="32">
        <v>206</v>
      </c>
      <c r="I16" s="32">
        <v>28</v>
      </c>
      <c r="J16" s="13">
        <f t="shared" si="2"/>
        <v>88.034188034188034</v>
      </c>
      <c r="K16" s="28">
        <v>234</v>
      </c>
    </row>
    <row r="17" spans="1:11" ht="15.75" x14ac:dyDescent="0.2">
      <c r="A17" s="8">
        <v>9</v>
      </c>
      <c r="B17" s="3" t="s">
        <v>14</v>
      </c>
      <c r="C17" s="37">
        <v>170</v>
      </c>
      <c r="D17" s="37">
        <v>103</v>
      </c>
      <c r="E17" s="37">
        <f t="shared" si="0"/>
        <v>273</v>
      </c>
      <c r="F17" s="32">
        <v>50</v>
      </c>
      <c r="G17" s="12">
        <f t="shared" si="1"/>
        <v>223</v>
      </c>
      <c r="H17" s="32">
        <v>50</v>
      </c>
      <c r="I17" s="32">
        <v>0</v>
      </c>
      <c r="J17" s="13">
        <f t="shared" si="2"/>
        <v>100</v>
      </c>
      <c r="K17" s="28">
        <v>50</v>
      </c>
    </row>
    <row r="18" spans="1:11" ht="15.75" x14ac:dyDescent="0.2">
      <c r="A18" s="8">
        <v>10</v>
      </c>
      <c r="B18" s="3" t="s">
        <v>15</v>
      </c>
      <c r="C18" s="37">
        <v>114</v>
      </c>
      <c r="D18" s="37">
        <v>23</v>
      </c>
      <c r="E18" s="37">
        <f t="shared" si="0"/>
        <v>137</v>
      </c>
      <c r="F18" s="32">
        <v>15</v>
      </c>
      <c r="G18" s="12">
        <f t="shared" si="1"/>
        <v>122</v>
      </c>
      <c r="H18" s="32">
        <v>14</v>
      </c>
      <c r="I18" s="32">
        <v>1</v>
      </c>
      <c r="J18" s="13">
        <f t="shared" si="2"/>
        <v>93.333333333333329</v>
      </c>
      <c r="K18" s="28">
        <v>15</v>
      </c>
    </row>
    <row r="19" spans="1:11" ht="15.75" x14ac:dyDescent="0.2">
      <c r="A19" s="8">
        <v>11</v>
      </c>
      <c r="B19" s="3" t="s">
        <v>16</v>
      </c>
      <c r="C19" s="37">
        <v>542</v>
      </c>
      <c r="D19" s="37">
        <v>194</v>
      </c>
      <c r="E19" s="37">
        <f t="shared" si="0"/>
        <v>736</v>
      </c>
      <c r="F19" s="32">
        <v>262</v>
      </c>
      <c r="G19" s="12">
        <f t="shared" si="1"/>
        <v>474</v>
      </c>
      <c r="H19" s="32">
        <v>175</v>
      </c>
      <c r="I19" s="32">
        <v>87</v>
      </c>
      <c r="J19" s="13">
        <f t="shared" si="2"/>
        <v>66.793893129770993</v>
      </c>
      <c r="K19" s="28">
        <v>262</v>
      </c>
    </row>
    <row r="20" spans="1:11" ht="15.75" x14ac:dyDescent="0.2">
      <c r="A20" s="8">
        <v>12</v>
      </c>
      <c r="B20" s="3" t="s">
        <v>17</v>
      </c>
      <c r="C20" s="37">
        <v>252</v>
      </c>
      <c r="D20" s="37">
        <v>54</v>
      </c>
      <c r="E20" s="37">
        <f t="shared" si="0"/>
        <v>306</v>
      </c>
      <c r="F20" s="32">
        <v>1</v>
      </c>
      <c r="G20" s="12">
        <f t="shared" si="1"/>
        <v>305</v>
      </c>
      <c r="H20" s="32">
        <v>0</v>
      </c>
      <c r="I20" s="32">
        <v>1</v>
      </c>
      <c r="J20" s="13">
        <f t="shared" si="2"/>
        <v>0</v>
      </c>
      <c r="K20" s="28">
        <v>1</v>
      </c>
    </row>
    <row r="21" spans="1:11" ht="15.75" x14ac:dyDescent="0.2">
      <c r="A21" s="8">
        <v>13</v>
      </c>
      <c r="B21" s="3" t="s">
        <v>18</v>
      </c>
      <c r="C21" s="37">
        <v>1107</v>
      </c>
      <c r="D21" s="37">
        <v>448</v>
      </c>
      <c r="E21" s="37">
        <f t="shared" si="0"/>
        <v>1555</v>
      </c>
      <c r="F21" s="32">
        <v>251</v>
      </c>
      <c r="G21" s="12">
        <f t="shared" si="1"/>
        <v>1304</v>
      </c>
      <c r="H21" s="32">
        <v>204</v>
      </c>
      <c r="I21" s="32">
        <v>47</v>
      </c>
      <c r="J21" s="13">
        <f t="shared" si="2"/>
        <v>81.274900398406373</v>
      </c>
      <c r="K21" s="28">
        <v>251</v>
      </c>
    </row>
    <row r="22" spans="1:11" ht="15.75" x14ac:dyDescent="0.2">
      <c r="A22" s="8">
        <v>14</v>
      </c>
      <c r="B22" s="3" t="s">
        <v>19</v>
      </c>
      <c r="C22" s="37">
        <v>334</v>
      </c>
      <c r="D22" s="37">
        <v>44</v>
      </c>
      <c r="E22" s="37">
        <f t="shared" si="0"/>
        <v>378</v>
      </c>
      <c r="F22" s="32">
        <v>108</v>
      </c>
      <c r="G22" s="12">
        <f t="shared" si="1"/>
        <v>270</v>
      </c>
      <c r="H22" s="32">
        <v>87</v>
      </c>
      <c r="I22" s="32">
        <v>21</v>
      </c>
      <c r="J22" s="13">
        <f t="shared" si="2"/>
        <v>80.555555555555557</v>
      </c>
      <c r="K22" s="28">
        <v>108</v>
      </c>
    </row>
    <row r="23" spans="1:11" ht="15.75" x14ac:dyDescent="0.2">
      <c r="A23" s="8">
        <v>15</v>
      </c>
      <c r="B23" s="3" t="s">
        <v>20</v>
      </c>
      <c r="C23" s="37">
        <v>67</v>
      </c>
      <c r="D23" s="37">
        <v>54</v>
      </c>
      <c r="E23" s="37">
        <f t="shared" si="0"/>
        <v>121</v>
      </c>
      <c r="F23" s="32">
        <v>37</v>
      </c>
      <c r="G23" s="12">
        <f t="shared" si="1"/>
        <v>84</v>
      </c>
      <c r="H23" s="32">
        <v>35</v>
      </c>
      <c r="I23" s="32">
        <v>2</v>
      </c>
      <c r="J23" s="13">
        <f t="shared" si="2"/>
        <v>94.594594594594597</v>
      </c>
      <c r="K23" s="28">
        <v>37</v>
      </c>
    </row>
    <row r="24" spans="1:11" ht="15.75" x14ac:dyDescent="0.2">
      <c r="A24" s="8">
        <v>16</v>
      </c>
      <c r="B24" s="3" t="s">
        <v>37</v>
      </c>
      <c r="C24" s="37">
        <v>267</v>
      </c>
      <c r="D24" s="37">
        <v>125</v>
      </c>
      <c r="E24" s="37">
        <f t="shared" si="0"/>
        <v>392</v>
      </c>
      <c r="F24" s="32">
        <v>151</v>
      </c>
      <c r="G24" s="12">
        <f t="shared" si="1"/>
        <v>241</v>
      </c>
      <c r="H24" s="32">
        <v>142</v>
      </c>
      <c r="I24" s="32">
        <v>9</v>
      </c>
      <c r="J24" s="13">
        <f t="shared" si="2"/>
        <v>94.039735099337747</v>
      </c>
      <c r="K24" s="28">
        <v>151</v>
      </c>
    </row>
    <row r="25" spans="1:11" ht="15.75" x14ac:dyDescent="0.2">
      <c r="A25" s="8">
        <v>17</v>
      </c>
      <c r="B25" s="3" t="s">
        <v>21</v>
      </c>
      <c r="C25" s="37">
        <v>389</v>
      </c>
      <c r="D25" s="37">
        <v>53</v>
      </c>
      <c r="E25" s="37">
        <f t="shared" si="0"/>
        <v>442</v>
      </c>
      <c r="F25" s="32">
        <v>15</v>
      </c>
      <c r="G25" s="12">
        <f t="shared" si="1"/>
        <v>427</v>
      </c>
      <c r="H25" s="32">
        <v>13</v>
      </c>
      <c r="I25" s="32">
        <v>2</v>
      </c>
      <c r="J25" s="13">
        <f t="shared" si="2"/>
        <v>86.666666666666671</v>
      </c>
      <c r="K25" s="28">
        <v>15</v>
      </c>
    </row>
    <row r="26" spans="1:11" ht="15.75" x14ac:dyDescent="0.2">
      <c r="A26" s="8">
        <v>18</v>
      </c>
      <c r="B26" s="3" t="s">
        <v>22</v>
      </c>
      <c r="C26" s="37">
        <v>743</v>
      </c>
      <c r="D26" s="37">
        <v>136</v>
      </c>
      <c r="E26" s="37">
        <f t="shared" si="0"/>
        <v>879</v>
      </c>
      <c r="F26" s="32">
        <v>89</v>
      </c>
      <c r="G26" s="12">
        <f t="shared" si="1"/>
        <v>790</v>
      </c>
      <c r="H26" s="32">
        <v>79</v>
      </c>
      <c r="I26" s="32">
        <v>10</v>
      </c>
      <c r="J26" s="13">
        <f t="shared" si="2"/>
        <v>88.764044943820224</v>
      </c>
      <c r="K26" s="28">
        <v>89</v>
      </c>
    </row>
    <row r="27" spans="1:11" ht="15.75" x14ac:dyDescent="0.2">
      <c r="A27" s="8">
        <v>19</v>
      </c>
      <c r="B27" s="3" t="s">
        <v>23</v>
      </c>
      <c r="C27" s="37">
        <v>340</v>
      </c>
      <c r="D27" s="37">
        <v>28</v>
      </c>
      <c r="E27" s="37">
        <f t="shared" si="0"/>
        <v>368</v>
      </c>
      <c r="F27" s="32">
        <v>34</v>
      </c>
      <c r="G27" s="12">
        <f t="shared" si="1"/>
        <v>334</v>
      </c>
      <c r="H27" s="32">
        <v>27</v>
      </c>
      <c r="I27" s="32">
        <v>7</v>
      </c>
      <c r="J27" s="13">
        <f t="shared" si="2"/>
        <v>79.411764705882348</v>
      </c>
      <c r="K27" s="28">
        <v>34</v>
      </c>
    </row>
    <row r="28" spans="1:11" ht="15.75" x14ac:dyDescent="0.2">
      <c r="A28" s="8">
        <v>20</v>
      </c>
      <c r="B28" s="3" t="s">
        <v>24</v>
      </c>
      <c r="C28" s="37">
        <v>61</v>
      </c>
      <c r="D28" s="37">
        <v>28</v>
      </c>
      <c r="E28" s="37">
        <f t="shared" si="0"/>
        <v>89</v>
      </c>
      <c r="F28" s="32">
        <v>40</v>
      </c>
      <c r="G28" s="12">
        <f t="shared" si="1"/>
        <v>49</v>
      </c>
      <c r="H28" s="32">
        <v>33</v>
      </c>
      <c r="I28" s="32">
        <v>7</v>
      </c>
      <c r="J28" s="13">
        <f t="shared" si="2"/>
        <v>82.5</v>
      </c>
      <c r="K28" s="28">
        <v>40</v>
      </c>
    </row>
    <row r="29" spans="1:11" ht="16.5" thickBot="1" x14ac:dyDescent="0.25">
      <c r="A29" s="20">
        <v>21</v>
      </c>
      <c r="B29" s="4" t="s">
        <v>25</v>
      </c>
      <c r="C29" s="38">
        <v>402</v>
      </c>
      <c r="D29" s="38">
        <v>168</v>
      </c>
      <c r="E29" s="37">
        <f t="shared" si="0"/>
        <v>570</v>
      </c>
      <c r="F29" s="33">
        <v>102</v>
      </c>
      <c r="G29" s="21">
        <f t="shared" si="1"/>
        <v>468</v>
      </c>
      <c r="H29" s="33">
        <v>90</v>
      </c>
      <c r="I29" s="33">
        <v>12</v>
      </c>
      <c r="J29" s="22">
        <f t="shared" si="2"/>
        <v>88.235294117647058</v>
      </c>
      <c r="K29" s="29">
        <v>102</v>
      </c>
    </row>
    <row r="30" spans="1:11" ht="13.15" customHeight="1" thickBot="1" x14ac:dyDescent="0.25">
      <c r="A30" s="50" t="s">
        <v>35</v>
      </c>
      <c r="B30" s="51"/>
      <c r="C30" s="39">
        <f>SUM(C9:C29)</f>
        <v>18092</v>
      </c>
      <c r="D30" s="39">
        <f t="shared" ref="D30:K30" si="3">SUM(D9:D29)</f>
        <v>4365</v>
      </c>
      <c r="E30" s="23">
        <f t="shared" si="3"/>
        <v>22457</v>
      </c>
      <c r="F30" s="30">
        <f t="shared" si="3"/>
        <v>3740</v>
      </c>
      <c r="G30" s="23">
        <f t="shared" si="3"/>
        <v>18717</v>
      </c>
      <c r="H30" s="30">
        <f t="shared" si="3"/>
        <v>3145</v>
      </c>
      <c r="I30" s="30">
        <f t="shared" si="3"/>
        <v>595</v>
      </c>
      <c r="J30" s="24">
        <f>AVERAGE(J9:J29)</f>
        <v>76.964857395500729</v>
      </c>
      <c r="K30" s="25">
        <f t="shared" si="3"/>
        <v>3740</v>
      </c>
    </row>
  </sheetData>
  <mergeCells count="4">
    <mergeCell ref="A1:K1"/>
    <mergeCell ref="A2:K2"/>
    <mergeCell ref="A3:K3"/>
    <mergeCell ref="A30:B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2021-05-11T04:54:28Z</dcterms:created>
  <dcterms:modified xsi:type="dcterms:W3CDTF">2021-05-11T04:54:29Z</dcterms:modified>
</cp:coreProperties>
</file>